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ER" sheetId="1" r:id="rId1"/>
  </sheets>
  <definedNames>
    <definedName name="_xlnm.Print_Area" localSheetId="0">'TER'!$A$1:$H$56</definedName>
  </definedNames>
  <calcPr fullCalcOnLoad="1" fullPrecision="0"/>
</workbook>
</file>

<file path=xl/sharedStrings.xml><?xml version="1.0" encoding="utf-8"?>
<sst xmlns="http://schemas.openxmlformats.org/spreadsheetml/2006/main" count="144" uniqueCount="90">
  <si>
    <t>LP</t>
  </si>
  <si>
    <t>Nr SST</t>
  </si>
  <si>
    <t>OPIS ROBÓT</t>
  </si>
  <si>
    <t>J.M.</t>
  </si>
  <si>
    <t>ILOŚĆ</t>
  </si>
  <si>
    <t>01.00.00</t>
  </si>
  <si>
    <t>01.01.01</t>
  </si>
  <si>
    <t>km</t>
  </si>
  <si>
    <t>06.00.00</t>
  </si>
  <si>
    <t>WARTOŚĆ (ZŁ)</t>
  </si>
  <si>
    <t>Razem:</t>
  </si>
  <si>
    <t xml:space="preserve">Ogółem: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</si>
  <si>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</si>
  <si>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</si>
  <si>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ROBOTY PRZYGOTOWAWCZE</t>
  </si>
  <si>
    <t>CENA JEDNOST.</t>
  </si>
  <si>
    <t>m</t>
  </si>
  <si>
    <t>ROBOTY WYKOŃCZENIOWE</t>
  </si>
  <si>
    <t>08.00.00</t>
  </si>
  <si>
    <t>ELEMENTY ULIC</t>
  </si>
  <si>
    <t>08.01.01</t>
  </si>
  <si>
    <t>05.03.23</t>
  </si>
  <si>
    <t>01.02.04</t>
  </si>
  <si>
    <t>01.02.02</t>
  </si>
  <si>
    <t>szt</t>
  </si>
  <si>
    <t>02.00.00</t>
  </si>
  <si>
    <t>ROBOTY ZIEMNE</t>
  </si>
  <si>
    <t>02.01.01</t>
  </si>
  <si>
    <t>02.03.01</t>
  </si>
  <si>
    <t>04.00.00</t>
  </si>
  <si>
    <t>04.01.01</t>
  </si>
  <si>
    <t>04.02.01</t>
  </si>
  <si>
    <t>Wykonanie warstwy odcinającej z piasku o grubości 10 cm</t>
  </si>
  <si>
    <t>06.01.01</t>
  </si>
  <si>
    <t>05.00.00</t>
  </si>
  <si>
    <t>NAWIERZCHNIE CHODNIKÓW I ZJAZDÓW</t>
  </si>
  <si>
    <t>07.00.00</t>
  </si>
  <si>
    <t>07.02.01</t>
  </si>
  <si>
    <t>OZNAKOWANIE DRÓG I URZĄDZENIA BEZPIECZEŃSTWA RUCHU</t>
  </si>
  <si>
    <t>PODBUDOWY</t>
  </si>
  <si>
    <t xml:space="preserve">Wykonanie nasypu z pozyskaniem gruntu </t>
  </si>
  <si>
    <t>Roboty ziemne wykonane mechanicznie w gruncie kat. I-V z odwozem gruntu na składowisko Wykonawcy</t>
  </si>
  <si>
    <t>Ustawienie słupków U-1a uprzednio rozebranych</t>
  </si>
  <si>
    <t>VAT 23%</t>
  </si>
  <si>
    <t>Ustawienie słupków i założenie znaków uprzednio rozebranych</t>
  </si>
  <si>
    <t>Wykonanie oznakowania poziomego farbami chlorokauczukowymi i usunięcie istn oznakowania</t>
  </si>
  <si>
    <t>10.00.00</t>
  </si>
  <si>
    <t>04.05.01</t>
  </si>
  <si>
    <t>Obrzeże betonowe o wymiarach 8x30 na podsypce cementowo-piaskowej o grubości 5 cm na ławie 15x10 cm z betonu C12/15</t>
  </si>
  <si>
    <t>INNE ROBOTY</t>
  </si>
  <si>
    <t>Humusowanie (grub. 10 cm) z obsianiem trawą poboczy chodnika, skarp i dna rowu oraz zieleni</t>
  </si>
  <si>
    <t>01.02.01</t>
  </si>
  <si>
    <t xml:space="preserve">Rozebranie oznakowania pionowego - 1 słupek do znaków weaz z tablicą (2 szt) - do ponownego montażu </t>
  </si>
  <si>
    <t>m2</t>
  </si>
  <si>
    <t>Profilowanie i zagęszczanie koryta pod chodniki (862,2+173,1)</t>
  </si>
  <si>
    <t>Wykonanie warstwy grubości 10cm z kruszywa stabilizowanego cementem o Rm = 2,5MPa (zjazdy)</t>
  </si>
  <si>
    <t xml:space="preserve">Przebudowa drogi wojewódzkiej nr 306 - Budowa chodnika na odc. DK92 do m.Wilczyna                           </t>
  </si>
  <si>
    <t>Ustawienie słupków 70 mm</t>
  </si>
  <si>
    <t>Krawężniki 20x30cm na płask na zjazdach na podsypce cem-piaskowej z ławą z betonu C12/15</t>
  </si>
  <si>
    <t>Rozbiórka znaków hektometrowych</t>
  </si>
  <si>
    <t>Rozebranie istniejących obrzeży chodnika z wywozem na składowisko Wykonawcy</t>
  </si>
  <si>
    <t>Rozebranie murka (kwietnika) 30x40cm przy wiacie autobusowej  z wyrównaniem i zabezpieczeniem pozostałej części z wywozem na składowisko Wykonawcy</t>
  </si>
  <si>
    <t>Rozebranie istniejących rur pod zjazdami z wywozem na składowisko Wykonawcy</t>
  </si>
  <si>
    <t>06.02.01</t>
  </si>
  <si>
    <t>Ułożenie nowych przepustów po zjazdami z rur HDPE o średn 30 cm z zasypaniem i zagęszczeniem zasypki (6x 8,5m)</t>
  </si>
  <si>
    <t xml:space="preserve">Założenie tarcz znaków </t>
  </si>
  <si>
    <t>10.01.01</t>
  </si>
  <si>
    <t xml:space="preserve">Zabudowa studni średn. 100 cm z osadnikiem na rurze odwadniającej pod zjazdem wg KPED 01.14 </t>
  </si>
  <si>
    <t>Mechaniczne usunięcie warstwy ziemi urodzajnej (humusu) o grubości 20 cm wraz z odwozem  na składowisko Wykonawcy</t>
  </si>
  <si>
    <t>Rozebranie istniejącego chodnika z płyt betonowych z wywozem na składowisko Wykonawcy gr. 5 cm</t>
  </si>
  <si>
    <t>Rozebranie warstw bitumicznych na zjazdach z wywozem na składowisko Wykonawcy gr. 6 cm</t>
  </si>
  <si>
    <t>Rozebranie warstw konstrukcyjnych na zjazdach z wywozem na składowisko Wykonawcy gr. 20 cm</t>
  </si>
  <si>
    <t xml:space="preserve">Schodkowanie skarp </t>
  </si>
  <si>
    <t>Zjazdy z kostki brukowej betonowej o grubości 8 cm na podsypce cementowo-piaskowej o grubości 5 cm (kolor grafit)</t>
  </si>
  <si>
    <t>Chodniki z kostki brukowej betonowej o grubości 8 cm na podsypce cementowo-piaskowej o grubości 5 cm (kolor szary)</t>
  </si>
  <si>
    <t>Ściek korytkowy prefabrykowany wg KPED 1.13 na podsypce piaskowej gr. 10 cm.</t>
  </si>
  <si>
    <t>Karczowanie pni poniżej 10 cm z wypełnieniem miejsca po pniu piaskiem wraz z zageszczeniem,</t>
  </si>
  <si>
    <t>Karczowanie pni 10-15 cm z wypełnieniem miejsca po pniu piaskiem wraz z zagęszczeniem,</t>
  </si>
  <si>
    <t>Karczowanie pni 16-25 cm z wypełnieniem miejsca po pniu piaskiem wraz z zagęszczeniem,</t>
  </si>
  <si>
    <t>Karczowanie pni 26-35 cm z wypełnieniem miejsca po pniu piaskiem wraz z zagęszczeniem,</t>
  </si>
  <si>
    <t>Karczowanie pni 76-85 cm z wypełnieniem miejsca po pniu piaskiem wraz z zagęszczeniem,</t>
  </si>
  <si>
    <t>Roboty pomiarowe przy liniowych robotach ziemnych – odtworzenie trasy i punktów wysokościowych w terenie równinnym, inwentaryzacja powykonawcza</t>
  </si>
  <si>
    <t xml:space="preserve"> 10.01.02</t>
  </si>
  <si>
    <t xml:space="preserve">Rozbiórka ścieku betonowego 60x50 wraz z ławą betonową i wywozem gruzu na składowisko Wykonawcy </t>
  </si>
  <si>
    <t>Rozbiórka krawężnika 12x25 wraz z ławą betonową i wywozem gruzu na składowisko Wykonawcy</t>
  </si>
  <si>
    <t xml:space="preserve">  08.05.03</t>
  </si>
  <si>
    <t>Wykonanie ścieku o szer.30 cm z bet. kostki brukowej gr. 8 cm (kostka typu Holland, kolor szary) na podsypce cem. - piaskowej gr. 3 cm wraz z wykonaniem ławy z betonu C12/15 (B-15)</t>
  </si>
  <si>
    <t>Cięcie nawierzchni asfaltowej gr. do 8 cm (krawędź)</t>
  </si>
  <si>
    <t>Oporniki drogowei betonowe o wymiarach 12x25cm na podsypce cem-piaskowej z ławą z betonu C12/15 (88+93+10)</t>
  </si>
  <si>
    <t>Tabela Elementów Rozliczeniowych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</si>
</sst>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#,##0.000"/>
    <numFmt numFmtId="178" formatCode="#,##0.0"/>
    <numFmt numFmtId="179" formatCode="0\+000.00"/>
  </numFmts>
  <fonts count="49">
    <font>
      <sz val="10"/>
      <name val="Arial CE"/>
      <family val="0"/>
    </font>
    <font>
      <b/>
      <sz val="9"/>
      <name val="Arial"/>
      <family val="2"/>
    </font>
    <font>
      <b/>
      <sz val="13"/>
      <name val="Arial"/>
      <family val="2"/>
    </font>
    <font>
      <b/>
      <sz val="13"/>
      <name val="Arial CE"/>
      <family val="2"/>
    </font>
    <font>
      <sz val="10"/>
      <name val="Times New Roman CE"/>
      <family val="1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5" fillId="0" borderId="25" xfId="0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60" workbookViewId="0" topLeftCell="A1">
      <selection activeCell="M38" sqref="M38"/>
    </sheetView>
  </sheetViews>
  <sheetFormatPr defaultColWidth="9.00390625" defaultRowHeight="12.75"/>
  <cols>
    <col min="1" max="1" width="3.25390625" style="15" customWidth="1"/>
    <col min="2" max="2" width="10.125" style="1" bestFit="1" customWidth="1"/>
    <col min="3" max="3" width="3.125" style="1" customWidth="1"/>
    <col min="4" max="4" width="53.75390625" style="1" customWidth="1"/>
    <col min="5" max="5" width="6.375" style="1" customWidth="1"/>
    <col min="6" max="6" width="11.125" style="5" customWidth="1"/>
    <col min="7" max="7" width="10.875" style="4" customWidth="1"/>
    <col min="8" max="8" width="14.125" style="4" customWidth="1"/>
    <col min="9" max="16384" width="9.125" style="1" customWidth="1"/>
  </cols>
  <sheetData>
    <row r="1" spans="1:8" ht="12.75" customHeight="1">
      <c r="A1" s="52" t="s">
        <v>56</v>
      </c>
      <c r="B1" s="53"/>
      <c r="C1" s="53"/>
      <c r="D1" s="53"/>
      <c r="E1" s="53"/>
      <c r="F1" s="53"/>
      <c r="G1" s="53"/>
      <c r="H1" s="53"/>
    </row>
    <row r="2" spans="1:8" ht="15.75" customHeight="1">
      <c r="A2" s="53"/>
      <c r="B2" s="53"/>
      <c r="C2" s="53"/>
      <c r="D2" s="53"/>
      <c r="E2" s="53"/>
      <c r="F2" s="53"/>
      <c r="G2" s="53"/>
      <c r="H2" s="53"/>
    </row>
    <row r="3" spans="1:8" ht="19.5" customHeight="1">
      <c r="A3" s="59" t="s">
        <v>89</v>
      </c>
      <c r="B3" s="59"/>
      <c r="C3" s="59"/>
      <c r="D3" s="59"/>
      <c r="E3" s="59"/>
      <c r="F3" s="59"/>
      <c r="G3" s="59"/>
      <c r="H3" s="59"/>
    </row>
    <row r="4" spans="4:5" ht="9" customHeight="1" thickBot="1">
      <c r="D4" s="2"/>
      <c r="E4" s="3"/>
    </row>
    <row r="5" spans="1:8" ht="24">
      <c r="A5" s="21" t="s">
        <v>0</v>
      </c>
      <c r="B5" s="22" t="s">
        <v>1</v>
      </c>
      <c r="C5" s="22"/>
      <c r="D5" s="22" t="s">
        <v>2</v>
      </c>
      <c r="E5" s="22" t="s">
        <v>3</v>
      </c>
      <c r="F5" s="23" t="s">
        <v>4</v>
      </c>
      <c r="G5" s="23" t="s">
        <v>15</v>
      </c>
      <c r="H5" s="24" t="s">
        <v>9</v>
      </c>
    </row>
    <row r="6" spans="1:8" ht="13.5" thickBo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7">
        <v>6</v>
      </c>
      <c r="G6" s="27">
        <v>7</v>
      </c>
      <c r="H6" s="28">
        <v>8</v>
      </c>
    </row>
    <row r="7" spans="1:8" ht="13.5" customHeight="1">
      <c r="A7" s="19"/>
      <c r="B7" s="20" t="s">
        <v>5</v>
      </c>
      <c r="C7" s="54" t="s">
        <v>14</v>
      </c>
      <c r="D7" s="54"/>
      <c r="E7" s="54"/>
      <c r="F7" s="54"/>
      <c r="G7" s="54"/>
      <c r="H7" s="55"/>
    </row>
    <row r="8" spans="1:8" ht="38.25">
      <c r="A8" s="17">
        <v>1</v>
      </c>
      <c r="B8" s="6" t="s">
        <v>6</v>
      </c>
      <c r="C8" s="6"/>
      <c r="D8" s="10" t="s">
        <v>81</v>
      </c>
      <c r="E8" s="6" t="s">
        <v>7</v>
      </c>
      <c r="F8" s="8">
        <v>0.625</v>
      </c>
      <c r="G8" s="9"/>
      <c r="H8" s="35">
        <f aca="true" t="shared" si="0" ref="H8:H24">G8*F8</f>
        <v>0</v>
      </c>
    </row>
    <row r="9" spans="1:8" ht="25.5">
      <c r="A9" s="17">
        <f>1+A8</f>
        <v>2</v>
      </c>
      <c r="B9" s="6" t="s">
        <v>51</v>
      </c>
      <c r="C9" s="6"/>
      <c r="D9" s="7" t="s">
        <v>76</v>
      </c>
      <c r="E9" s="6" t="s">
        <v>24</v>
      </c>
      <c r="F9" s="8">
        <v>18</v>
      </c>
      <c r="G9" s="9"/>
      <c r="H9" s="35">
        <f t="shared" si="0"/>
        <v>0</v>
      </c>
    </row>
    <row r="10" spans="1:8" ht="25.5">
      <c r="A10" s="17">
        <f aca="true" t="shared" si="1" ref="A10:A22">1+A9</f>
        <v>3</v>
      </c>
      <c r="B10" s="6" t="s">
        <v>51</v>
      </c>
      <c r="C10" s="6"/>
      <c r="D10" s="7" t="s">
        <v>77</v>
      </c>
      <c r="E10" s="6" t="s">
        <v>24</v>
      </c>
      <c r="F10" s="8">
        <v>1</v>
      </c>
      <c r="G10" s="9"/>
      <c r="H10" s="35">
        <f t="shared" si="0"/>
        <v>0</v>
      </c>
    </row>
    <row r="11" spans="1:8" ht="25.5">
      <c r="A11" s="17">
        <f t="shared" si="1"/>
        <v>4</v>
      </c>
      <c r="B11" s="6" t="s">
        <v>51</v>
      </c>
      <c r="C11" s="6"/>
      <c r="D11" s="7" t="s">
        <v>78</v>
      </c>
      <c r="E11" s="6" t="s">
        <v>24</v>
      </c>
      <c r="F11" s="8">
        <v>6</v>
      </c>
      <c r="G11" s="9"/>
      <c r="H11" s="35">
        <f t="shared" si="0"/>
        <v>0</v>
      </c>
    </row>
    <row r="12" spans="1:8" ht="25.5">
      <c r="A12" s="17">
        <f t="shared" si="1"/>
        <v>5</v>
      </c>
      <c r="B12" s="6" t="s">
        <v>51</v>
      </c>
      <c r="C12" s="6"/>
      <c r="D12" s="7" t="s">
        <v>79</v>
      </c>
      <c r="E12" s="6" t="s">
        <v>24</v>
      </c>
      <c r="F12" s="8">
        <v>4</v>
      </c>
      <c r="G12" s="9"/>
      <c r="H12" s="35">
        <f t="shared" si="0"/>
        <v>0</v>
      </c>
    </row>
    <row r="13" spans="1:8" ht="25.5">
      <c r="A13" s="17">
        <f t="shared" si="1"/>
        <v>6</v>
      </c>
      <c r="B13" s="6" t="s">
        <v>51</v>
      </c>
      <c r="C13" s="6"/>
      <c r="D13" s="7" t="s">
        <v>80</v>
      </c>
      <c r="E13" s="6" t="s">
        <v>24</v>
      </c>
      <c r="F13" s="8">
        <v>4</v>
      </c>
      <c r="G13" s="9"/>
      <c r="H13" s="35">
        <f t="shared" si="0"/>
        <v>0</v>
      </c>
    </row>
    <row r="14" spans="1:8" ht="31.5" customHeight="1">
      <c r="A14" s="17">
        <f t="shared" si="1"/>
        <v>7</v>
      </c>
      <c r="B14" s="6" t="s">
        <v>23</v>
      </c>
      <c r="C14" s="6"/>
      <c r="D14" s="7" t="s">
        <v>68</v>
      </c>
      <c r="E14" s="6" t="s">
        <v>13</v>
      </c>
      <c r="F14" s="31">
        <v>410</v>
      </c>
      <c r="G14" s="9"/>
      <c r="H14" s="35">
        <f t="shared" si="0"/>
        <v>0</v>
      </c>
    </row>
    <row r="15" spans="1:8" ht="25.5">
      <c r="A15" s="17">
        <f t="shared" si="1"/>
        <v>8</v>
      </c>
      <c r="B15" s="6" t="s">
        <v>22</v>
      </c>
      <c r="C15" s="6"/>
      <c r="D15" s="7" t="s">
        <v>69</v>
      </c>
      <c r="E15" s="6" t="s">
        <v>13</v>
      </c>
      <c r="F15" s="31">
        <v>8.7</v>
      </c>
      <c r="G15" s="9"/>
      <c r="H15" s="35">
        <f t="shared" si="0"/>
        <v>0</v>
      </c>
    </row>
    <row r="16" spans="1:8" ht="25.5">
      <c r="A16" s="17">
        <f t="shared" si="1"/>
        <v>9</v>
      </c>
      <c r="B16" s="6" t="s">
        <v>22</v>
      </c>
      <c r="C16" s="6"/>
      <c r="D16" s="7" t="s">
        <v>60</v>
      </c>
      <c r="E16" s="6" t="s">
        <v>16</v>
      </c>
      <c r="F16" s="31">
        <v>210</v>
      </c>
      <c r="G16" s="9"/>
      <c r="H16" s="35">
        <f t="shared" si="0"/>
        <v>0</v>
      </c>
    </row>
    <row r="17" spans="1:8" ht="25.5">
      <c r="A17" s="17">
        <f t="shared" si="1"/>
        <v>10</v>
      </c>
      <c r="B17" s="6" t="s">
        <v>22</v>
      </c>
      <c r="C17" s="6"/>
      <c r="D17" s="10" t="s">
        <v>70</v>
      </c>
      <c r="E17" s="6" t="s">
        <v>13</v>
      </c>
      <c r="F17" s="31">
        <v>1.86</v>
      </c>
      <c r="G17" s="9"/>
      <c r="H17" s="35">
        <f t="shared" si="0"/>
        <v>0</v>
      </c>
    </row>
    <row r="18" spans="1:8" ht="25.5">
      <c r="A18" s="17">
        <f t="shared" si="1"/>
        <v>11</v>
      </c>
      <c r="B18" s="6" t="s">
        <v>22</v>
      </c>
      <c r="C18" s="6"/>
      <c r="D18" s="10" t="s">
        <v>71</v>
      </c>
      <c r="E18" s="6" t="s">
        <v>13</v>
      </c>
      <c r="F18" s="31">
        <v>35.8</v>
      </c>
      <c r="G18" s="9"/>
      <c r="H18" s="35">
        <f t="shared" si="0"/>
        <v>0</v>
      </c>
    </row>
    <row r="19" spans="1:8" ht="38.25">
      <c r="A19" s="17">
        <f t="shared" si="1"/>
        <v>12</v>
      </c>
      <c r="B19" s="6" t="s">
        <v>22</v>
      </c>
      <c r="C19" s="6"/>
      <c r="D19" s="10" t="s">
        <v>61</v>
      </c>
      <c r="E19" s="6" t="s">
        <v>16</v>
      </c>
      <c r="F19" s="31">
        <v>10</v>
      </c>
      <c r="G19" s="9"/>
      <c r="H19" s="35">
        <f t="shared" si="0"/>
        <v>0</v>
      </c>
    </row>
    <row r="20" spans="1:8" ht="27.75" customHeight="1">
      <c r="A20" s="17">
        <f t="shared" si="1"/>
        <v>13</v>
      </c>
      <c r="B20" s="6" t="s">
        <v>22</v>
      </c>
      <c r="C20" s="6"/>
      <c r="D20" s="10" t="s">
        <v>62</v>
      </c>
      <c r="E20" s="6" t="s">
        <v>16</v>
      </c>
      <c r="F20" s="31">
        <v>51</v>
      </c>
      <c r="G20" s="9"/>
      <c r="H20" s="35">
        <f t="shared" si="0"/>
        <v>0</v>
      </c>
    </row>
    <row r="21" spans="1:8" ht="25.5">
      <c r="A21" s="17">
        <f t="shared" si="1"/>
        <v>14</v>
      </c>
      <c r="B21" s="6" t="s">
        <v>22</v>
      </c>
      <c r="C21" s="6"/>
      <c r="D21" s="10" t="s">
        <v>52</v>
      </c>
      <c r="E21" s="6" t="s">
        <v>24</v>
      </c>
      <c r="F21" s="8">
        <v>2</v>
      </c>
      <c r="G21" s="9"/>
      <c r="H21" s="35">
        <f t="shared" si="0"/>
        <v>0</v>
      </c>
    </row>
    <row r="22" spans="1:8" ht="12.75">
      <c r="A22" s="17">
        <f t="shared" si="1"/>
        <v>15</v>
      </c>
      <c r="B22" s="6" t="s">
        <v>22</v>
      </c>
      <c r="C22" s="6"/>
      <c r="D22" s="10" t="s">
        <v>59</v>
      </c>
      <c r="E22" s="6" t="s">
        <v>24</v>
      </c>
      <c r="F22" s="8">
        <v>5</v>
      </c>
      <c r="G22" s="9"/>
      <c r="H22" s="35">
        <f t="shared" si="0"/>
        <v>0</v>
      </c>
    </row>
    <row r="23" spans="1:8" ht="25.5">
      <c r="A23" s="17">
        <v>16</v>
      </c>
      <c r="B23" s="6" t="s">
        <v>22</v>
      </c>
      <c r="C23" s="6"/>
      <c r="D23" s="10" t="s">
        <v>83</v>
      </c>
      <c r="E23" s="6" t="s">
        <v>16</v>
      </c>
      <c r="F23" s="8">
        <v>87</v>
      </c>
      <c r="G23" s="9"/>
      <c r="H23" s="35">
        <f t="shared" si="0"/>
        <v>0</v>
      </c>
    </row>
    <row r="24" spans="1:8" ht="25.5">
      <c r="A24" s="17">
        <v>17</v>
      </c>
      <c r="B24" s="6" t="s">
        <v>22</v>
      </c>
      <c r="C24" s="6"/>
      <c r="D24" s="10" t="s">
        <v>84</v>
      </c>
      <c r="E24" s="6" t="s">
        <v>16</v>
      </c>
      <c r="F24" s="8">
        <v>6</v>
      </c>
      <c r="G24" s="9"/>
      <c r="H24" s="35">
        <f t="shared" si="0"/>
        <v>0</v>
      </c>
    </row>
    <row r="25" spans="1:8" ht="12.75">
      <c r="A25" s="39"/>
      <c r="B25" s="40" t="s">
        <v>25</v>
      </c>
      <c r="C25" s="56" t="s">
        <v>26</v>
      </c>
      <c r="D25" s="57"/>
      <c r="E25" s="57"/>
      <c r="F25" s="57"/>
      <c r="G25" s="57"/>
      <c r="H25" s="58"/>
    </row>
    <row r="26" spans="1:8" ht="25.5">
      <c r="A26" s="17">
        <v>18</v>
      </c>
      <c r="B26" s="6" t="s">
        <v>27</v>
      </c>
      <c r="C26" s="6"/>
      <c r="D26" s="7" t="s">
        <v>41</v>
      </c>
      <c r="E26" s="6" t="s">
        <v>13</v>
      </c>
      <c r="F26" s="31">
        <v>116</v>
      </c>
      <c r="G26" s="9"/>
      <c r="H26" s="35">
        <f>G26*F26</f>
        <v>0</v>
      </c>
    </row>
    <row r="27" spans="1:8" ht="12.75">
      <c r="A27" s="17">
        <f>1+A26</f>
        <v>19</v>
      </c>
      <c r="B27" s="6" t="s">
        <v>28</v>
      </c>
      <c r="C27" s="6"/>
      <c r="D27" s="10" t="s">
        <v>72</v>
      </c>
      <c r="E27" s="6" t="s">
        <v>53</v>
      </c>
      <c r="F27" s="8">
        <v>1980</v>
      </c>
      <c r="G27" s="9"/>
      <c r="H27" s="35">
        <f>G27*F27</f>
        <v>0</v>
      </c>
    </row>
    <row r="28" spans="1:8" ht="15" thickBot="1">
      <c r="A28" s="17">
        <f>1+A27</f>
        <v>20</v>
      </c>
      <c r="B28" s="6" t="s">
        <v>28</v>
      </c>
      <c r="C28" s="6"/>
      <c r="D28" s="7" t="s">
        <v>40</v>
      </c>
      <c r="E28" s="6" t="s">
        <v>13</v>
      </c>
      <c r="F28" s="31">
        <v>355</v>
      </c>
      <c r="G28" s="9"/>
      <c r="H28" s="35">
        <f>G28*F28</f>
        <v>0</v>
      </c>
    </row>
    <row r="29" spans="1:8" ht="12.75">
      <c r="A29" s="16"/>
      <c r="B29" s="11" t="s">
        <v>29</v>
      </c>
      <c r="C29" s="42" t="s">
        <v>39</v>
      </c>
      <c r="D29" s="43"/>
      <c r="E29" s="43"/>
      <c r="F29" s="43"/>
      <c r="G29" s="43"/>
      <c r="H29" s="44"/>
    </row>
    <row r="30" spans="1:8" ht="27.75" customHeight="1">
      <c r="A30" s="17">
        <f>1+A28</f>
        <v>21</v>
      </c>
      <c r="B30" s="6" t="s">
        <v>30</v>
      </c>
      <c r="C30" s="6"/>
      <c r="D30" s="7" t="s">
        <v>54</v>
      </c>
      <c r="E30" s="6" t="s">
        <v>12</v>
      </c>
      <c r="F30" s="31">
        <v>1038</v>
      </c>
      <c r="G30" s="9"/>
      <c r="H30" s="35">
        <f>G30*F30</f>
        <v>0</v>
      </c>
    </row>
    <row r="31" spans="1:8" ht="14.25">
      <c r="A31" s="17">
        <f>1+A30</f>
        <v>22</v>
      </c>
      <c r="B31" s="6" t="s">
        <v>31</v>
      </c>
      <c r="C31" s="6"/>
      <c r="D31" s="7" t="s">
        <v>32</v>
      </c>
      <c r="E31" s="6" t="s">
        <v>12</v>
      </c>
      <c r="F31" s="31">
        <v>1038</v>
      </c>
      <c r="G31" s="9"/>
      <c r="H31" s="35">
        <f>G31*F31</f>
        <v>0</v>
      </c>
    </row>
    <row r="32" spans="1:8" ht="26.25" thickBot="1">
      <c r="A32" s="17">
        <f>1+A31</f>
        <v>23</v>
      </c>
      <c r="B32" s="6" t="s">
        <v>47</v>
      </c>
      <c r="C32" s="6"/>
      <c r="D32" s="30" t="s">
        <v>55</v>
      </c>
      <c r="E32" s="6" t="s">
        <v>12</v>
      </c>
      <c r="F32" s="31">
        <v>229</v>
      </c>
      <c r="G32" s="9"/>
      <c r="H32" s="35">
        <f>G32*F32</f>
        <v>0</v>
      </c>
    </row>
    <row r="33" spans="1:8" ht="12.75">
      <c r="A33" s="16"/>
      <c r="B33" s="11" t="s">
        <v>34</v>
      </c>
      <c r="C33" s="42" t="s">
        <v>35</v>
      </c>
      <c r="D33" s="43"/>
      <c r="E33" s="43"/>
      <c r="F33" s="43"/>
      <c r="G33" s="43"/>
      <c r="H33" s="44"/>
    </row>
    <row r="34" spans="1:8" ht="31.5" customHeight="1">
      <c r="A34" s="17">
        <f>1+A32</f>
        <v>24</v>
      </c>
      <c r="B34" s="6" t="s">
        <v>21</v>
      </c>
      <c r="C34" s="6"/>
      <c r="D34" s="7" t="s">
        <v>73</v>
      </c>
      <c r="E34" s="6" t="s">
        <v>12</v>
      </c>
      <c r="F34" s="31">
        <v>229</v>
      </c>
      <c r="G34" s="9"/>
      <c r="H34" s="35">
        <f>G34*F34</f>
        <v>0</v>
      </c>
    </row>
    <row r="35" spans="1:8" ht="34.5" customHeight="1" thickBot="1">
      <c r="A35" s="17">
        <f>1+A34</f>
        <v>25</v>
      </c>
      <c r="B35" s="6" t="s">
        <v>21</v>
      </c>
      <c r="C35" s="6"/>
      <c r="D35" s="37" t="s">
        <v>74</v>
      </c>
      <c r="E35" s="6" t="s">
        <v>12</v>
      </c>
      <c r="F35" s="31">
        <v>1038</v>
      </c>
      <c r="G35" s="9"/>
      <c r="H35" s="35">
        <f>G35*F35</f>
        <v>0</v>
      </c>
    </row>
    <row r="36" spans="1:8" ht="13.5" customHeight="1">
      <c r="A36" s="16"/>
      <c r="B36" s="11" t="s">
        <v>8</v>
      </c>
      <c r="C36" s="42" t="s">
        <v>17</v>
      </c>
      <c r="D36" s="43"/>
      <c r="E36" s="43"/>
      <c r="F36" s="43"/>
      <c r="G36" s="43"/>
      <c r="H36" s="44"/>
    </row>
    <row r="37" spans="1:8" ht="25.5">
      <c r="A37" s="17">
        <f>1+A35</f>
        <v>26</v>
      </c>
      <c r="B37" s="6" t="s">
        <v>33</v>
      </c>
      <c r="C37" s="6"/>
      <c r="D37" s="7" t="s">
        <v>50</v>
      </c>
      <c r="E37" s="6" t="s">
        <v>12</v>
      </c>
      <c r="F37" s="31">
        <v>1162</v>
      </c>
      <c r="G37" s="9"/>
      <c r="H37" s="35">
        <f>G37*F37</f>
        <v>0</v>
      </c>
    </row>
    <row r="38" spans="1:8" ht="26.25" thickBot="1">
      <c r="A38" s="17">
        <f>1+A37</f>
        <v>27</v>
      </c>
      <c r="B38" s="6" t="s">
        <v>63</v>
      </c>
      <c r="C38" s="6"/>
      <c r="D38" s="7" t="s">
        <v>64</v>
      </c>
      <c r="E38" s="6" t="s">
        <v>12</v>
      </c>
      <c r="F38" s="31">
        <v>51</v>
      </c>
      <c r="G38" s="9"/>
      <c r="H38" s="35">
        <f>G38*F38</f>
        <v>0</v>
      </c>
    </row>
    <row r="39" spans="1:8" ht="12.75">
      <c r="A39" s="16"/>
      <c r="B39" s="11" t="s">
        <v>36</v>
      </c>
      <c r="C39" s="42" t="s">
        <v>38</v>
      </c>
      <c r="D39" s="43"/>
      <c r="E39" s="43"/>
      <c r="F39" s="43"/>
      <c r="G39" s="43"/>
      <c r="H39" s="44"/>
    </row>
    <row r="40" spans="1:8" ht="25.5">
      <c r="A40" s="17">
        <v>28</v>
      </c>
      <c r="B40" s="6" t="s">
        <v>37</v>
      </c>
      <c r="C40" s="6"/>
      <c r="D40" s="37" t="s">
        <v>45</v>
      </c>
      <c r="E40" s="6" t="s">
        <v>12</v>
      </c>
      <c r="F40" s="31">
        <v>45</v>
      </c>
      <c r="G40" s="9"/>
      <c r="H40" s="35">
        <f>G40*F40</f>
        <v>0</v>
      </c>
    </row>
    <row r="41" spans="1:8" ht="12.75">
      <c r="A41" s="17">
        <v>29</v>
      </c>
      <c r="B41" s="6" t="s">
        <v>37</v>
      </c>
      <c r="C41" s="6"/>
      <c r="D41" s="7" t="s">
        <v>57</v>
      </c>
      <c r="E41" s="6" t="s">
        <v>24</v>
      </c>
      <c r="F41" s="31">
        <v>5</v>
      </c>
      <c r="G41" s="9"/>
      <c r="H41" s="35">
        <f>G41*F41</f>
        <v>0</v>
      </c>
    </row>
    <row r="42" spans="1:8" ht="12.75">
      <c r="A42" s="17">
        <v>30</v>
      </c>
      <c r="B42" s="6" t="s">
        <v>37</v>
      </c>
      <c r="C42" s="6"/>
      <c r="D42" s="7" t="s">
        <v>65</v>
      </c>
      <c r="E42" s="6" t="s">
        <v>24</v>
      </c>
      <c r="F42" s="31">
        <v>7</v>
      </c>
      <c r="G42" s="9"/>
      <c r="H42" s="35">
        <f>G42*F42</f>
        <v>0</v>
      </c>
    </row>
    <row r="43" spans="1:8" ht="25.5">
      <c r="A43" s="17">
        <v>31</v>
      </c>
      <c r="B43" s="6" t="s">
        <v>37</v>
      </c>
      <c r="C43" s="6"/>
      <c r="D43" s="7" t="s">
        <v>44</v>
      </c>
      <c r="E43" s="6" t="s">
        <v>24</v>
      </c>
      <c r="F43" s="31">
        <v>1</v>
      </c>
      <c r="G43" s="9"/>
      <c r="H43" s="35">
        <f>G43*F43</f>
        <v>0</v>
      </c>
    </row>
    <row r="44" spans="1:8" ht="13.5" thickBot="1">
      <c r="A44" s="17">
        <v>32</v>
      </c>
      <c r="B44" s="6" t="s">
        <v>37</v>
      </c>
      <c r="C44" s="6"/>
      <c r="D44" s="7" t="s">
        <v>42</v>
      </c>
      <c r="E44" s="6" t="s">
        <v>24</v>
      </c>
      <c r="F44" s="31">
        <v>5</v>
      </c>
      <c r="G44" s="9"/>
      <c r="H44" s="35">
        <f>G44*F44</f>
        <v>0</v>
      </c>
    </row>
    <row r="45" spans="1:8" ht="12.75">
      <c r="A45" s="11"/>
      <c r="B45" s="18" t="s">
        <v>18</v>
      </c>
      <c r="C45" s="42" t="s">
        <v>19</v>
      </c>
      <c r="D45" s="43"/>
      <c r="E45" s="43"/>
      <c r="F45" s="43"/>
      <c r="G45" s="43"/>
      <c r="H45" s="44"/>
    </row>
    <row r="46" spans="1:8" ht="25.5">
      <c r="A46" s="17">
        <v>33</v>
      </c>
      <c r="B46" s="6" t="s">
        <v>20</v>
      </c>
      <c r="C46" s="6"/>
      <c r="D46" s="13" t="s">
        <v>88</v>
      </c>
      <c r="E46" s="6" t="s">
        <v>16</v>
      </c>
      <c r="F46" s="31">
        <v>191</v>
      </c>
      <c r="G46" s="9"/>
      <c r="H46" s="35">
        <f>G46*F46</f>
        <v>0</v>
      </c>
    </row>
    <row r="47" spans="1:8" ht="25.5">
      <c r="A47" s="17">
        <v>34</v>
      </c>
      <c r="B47" s="6" t="s">
        <v>20</v>
      </c>
      <c r="C47" s="6"/>
      <c r="D47" s="13" t="s">
        <v>58</v>
      </c>
      <c r="E47" s="6" t="s">
        <v>16</v>
      </c>
      <c r="F47" s="31">
        <v>97</v>
      </c>
      <c r="G47" s="9"/>
      <c r="H47" s="35">
        <f>G47*F47</f>
        <v>0</v>
      </c>
    </row>
    <row r="48" spans="1:8" ht="42" customHeight="1">
      <c r="A48" s="17">
        <v>35</v>
      </c>
      <c r="B48" s="41" t="s">
        <v>85</v>
      </c>
      <c r="C48" s="6"/>
      <c r="D48" s="13" t="s">
        <v>86</v>
      </c>
      <c r="E48" s="6" t="s">
        <v>16</v>
      </c>
      <c r="F48" s="31">
        <v>93</v>
      </c>
      <c r="G48" s="9"/>
      <c r="H48" s="35">
        <f>G48*F48</f>
        <v>0</v>
      </c>
    </row>
    <row r="49" spans="1:8" ht="33.75" customHeight="1" thickBot="1">
      <c r="A49" s="17">
        <v>36</v>
      </c>
      <c r="B49" s="6" t="s">
        <v>20</v>
      </c>
      <c r="C49" s="6"/>
      <c r="D49" s="12" t="s">
        <v>48</v>
      </c>
      <c r="E49" s="14" t="s">
        <v>16</v>
      </c>
      <c r="F49" s="31">
        <v>1290</v>
      </c>
      <c r="G49" s="9"/>
      <c r="H49" s="35">
        <f>G49*F49</f>
        <v>0</v>
      </c>
    </row>
    <row r="50" spans="1:8" ht="12.75">
      <c r="A50" s="16"/>
      <c r="B50" s="11" t="s">
        <v>46</v>
      </c>
      <c r="C50" s="42" t="s">
        <v>49</v>
      </c>
      <c r="D50" s="43"/>
      <c r="E50" s="43"/>
      <c r="F50" s="43"/>
      <c r="G50" s="43"/>
      <c r="H50" s="44"/>
    </row>
    <row r="51" spans="1:8" ht="12.75">
      <c r="A51" s="32">
        <v>37</v>
      </c>
      <c r="B51" s="29"/>
      <c r="C51" s="29"/>
      <c r="D51" s="33" t="s">
        <v>87</v>
      </c>
      <c r="E51" s="29" t="s">
        <v>16</v>
      </c>
      <c r="F51" s="31">
        <v>93</v>
      </c>
      <c r="G51" s="34"/>
      <c r="H51" s="35">
        <f>G51*F51</f>
        <v>0</v>
      </c>
    </row>
    <row r="52" spans="1:8" ht="25.5">
      <c r="A52" s="32">
        <v>38</v>
      </c>
      <c r="B52" s="29" t="s">
        <v>66</v>
      </c>
      <c r="C52" s="29"/>
      <c r="D52" s="33" t="s">
        <v>67</v>
      </c>
      <c r="E52" s="29" t="s">
        <v>24</v>
      </c>
      <c r="F52" s="31">
        <v>2</v>
      </c>
      <c r="G52" s="34"/>
      <c r="H52" s="35">
        <f>G52*F52</f>
        <v>0</v>
      </c>
    </row>
    <row r="53" spans="1:8" s="36" customFormat="1" ht="26.25" thickBot="1">
      <c r="A53" s="32">
        <v>39</v>
      </c>
      <c r="B53" s="38" t="s">
        <v>82</v>
      </c>
      <c r="C53" s="29"/>
      <c r="D53" s="33" t="s">
        <v>75</v>
      </c>
      <c r="E53" s="29" t="s">
        <v>16</v>
      </c>
      <c r="F53" s="31">
        <v>90</v>
      </c>
      <c r="G53" s="34"/>
      <c r="H53" s="35">
        <f>G53*F53</f>
        <v>0</v>
      </c>
    </row>
    <row r="54" spans="1:8" ht="13.5" thickBot="1">
      <c r="A54" s="45" t="s">
        <v>10</v>
      </c>
      <c r="B54" s="46"/>
      <c r="C54" s="46"/>
      <c r="D54" s="46"/>
      <c r="E54" s="46"/>
      <c r="F54" s="46"/>
      <c r="G54" s="48">
        <f>H8+H9+H10+H11+H12+H13+H14+H15+H16+H17+H18+H19+H20+H21+H22+H26+H27+H28+H30+H31+H32+H34+H35+H37+H38+H40+H41+H42+H43+H44+H46+H47+H49+H51+H53+H52+H48+H24+H23</f>
        <v>0</v>
      </c>
      <c r="H54" s="49"/>
    </row>
    <row r="55" spans="1:8" ht="13.5" thickBot="1">
      <c r="A55" s="45" t="s">
        <v>43</v>
      </c>
      <c r="B55" s="46"/>
      <c r="C55" s="46"/>
      <c r="D55" s="46"/>
      <c r="E55" s="46"/>
      <c r="F55" s="46"/>
      <c r="G55" s="48">
        <f>G54*0.23</f>
        <v>0</v>
      </c>
      <c r="H55" s="49"/>
    </row>
    <row r="56" spans="1:8" ht="13.5" thickBot="1">
      <c r="A56" s="47" t="s">
        <v>11</v>
      </c>
      <c r="B56" s="46"/>
      <c r="C56" s="46"/>
      <c r="D56" s="46"/>
      <c r="E56" s="46"/>
      <c r="F56" s="46"/>
      <c r="G56" s="50">
        <f>G55+G54</f>
        <v>0</v>
      </c>
      <c r="H56" s="51"/>
    </row>
  </sheetData>
  <sheetProtection/>
  <mergeCells count="16">
    <mergeCell ref="A1:H2"/>
    <mergeCell ref="C36:H36"/>
    <mergeCell ref="C7:H7"/>
    <mergeCell ref="C33:H33"/>
    <mergeCell ref="C25:H25"/>
    <mergeCell ref="C39:H39"/>
    <mergeCell ref="A3:H3"/>
    <mergeCell ref="C50:H50"/>
    <mergeCell ref="A55:F55"/>
    <mergeCell ref="C29:H29"/>
    <mergeCell ref="C45:H45"/>
    <mergeCell ref="A56:F56"/>
    <mergeCell ref="G54:H54"/>
    <mergeCell ref="G55:H55"/>
    <mergeCell ref="G56:H56"/>
    <mergeCell ref="A54:F54"/>
  </mergeCells>
  <printOptions/>
  <pageMargins left="1.02" right="0.49" top="0.31" bottom="0.23" header="0.29" footer="0.2"/>
  <pageSetup horizontalDpi="600" verticalDpi="600" orientation="portrait" paperSize="9" scale="74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2020-01-15T07:04:49Z</cp:lastPrinted>
  <dcterms:created xsi:type="dcterms:W3CDTF">1997-02-26T13:46:56Z</dcterms:created>
  <dcterms:modified xsi:type="dcterms:W3CDTF">2020-01-15T08:03:13Z</dcterms:modified>
  <cp:category/>
  <cp:version/>
  <cp:contentType/>
  <cp:contentStatus/>
</cp:coreProperties>
</file>